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8" i="1" l="1"/>
  <c r="G18" i="1"/>
  <c r="I18" i="1"/>
  <c r="N18" i="1" s="1"/>
  <c r="O8" i="1"/>
  <c r="O7" i="1"/>
  <c r="O11" i="1"/>
  <c r="M11" i="1"/>
  <c r="M8" i="1"/>
  <c r="M12" i="1"/>
  <c r="M7" i="1"/>
  <c r="O12" i="1"/>
  <c r="O16" i="1" s="1"/>
  <c r="O19" i="1" s="1"/>
  <c r="AE12" i="1"/>
  <c r="AD12" i="1"/>
  <c r="AC12" i="1"/>
  <c r="AB12" i="1"/>
  <c r="AA12" i="1"/>
  <c r="Z12" i="1"/>
  <c r="Y12" i="1"/>
  <c r="M18" i="1"/>
  <c r="X12" i="1"/>
  <c r="H18" i="1" s="1"/>
  <c r="L18" i="1" s="1"/>
  <c r="W12" i="1"/>
  <c r="V12" i="1"/>
  <c r="F18" i="1" s="1"/>
  <c r="K18" i="1" s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N12" i="1"/>
  <c r="N16" i="1" s="1"/>
  <c r="D13" i="1"/>
  <c r="I19" i="1" l="1"/>
  <c r="M16" i="1"/>
  <c r="K16" i="1"/>
  <c r="F19" i="1"/>
  <c r="K19" i="1" s="1"/>
  <c r="H19" i="1"/>
  <c r="L19" i="1" s="1"/>
  <c r="L16" i="1"/>
  <c r="M19" i="1" l="1"/>
  <c r="N19" i="1"/>
</calcChain>
</file>

<file path=xl/sharedStrings.xml><?xml version="1.0" encoding="utf-8"?>
<sst xmlns="http://schemas.openxmlformats.org/spreadsheetml/2006/main" count="93" uniqueCount="68">
  <si>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</si>
  <si>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</si>
  <si>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</si>
  <si>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</si>
  <si>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</si>
  <si>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</si>
  <si>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</si>
  <si>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</si>
  <si>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</si>
  <si>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</si>
  <si>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</si>
  <si>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</si>
  <si>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</si>
  <si>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</si>
  <si>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</si>
  <si>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</si>
  <si>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</si>
  <si>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</si>
  <si>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</si>
  <si>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</si>
  <si>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</si>
  <si>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</si>
  <si>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</si>
  <si>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</si>
  <si>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</si>
  <si>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</si>
  <si>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</si>
  <si>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</si>
  <si>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</si>
  <si>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</si>
  <si>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</si>
  <si>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</si>
  <si>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</si>
  <si>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</si>
  <si>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</si>
  <si>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Suvi Rantalahti</t>
  </si>
  <si>
    <t>30.4.1983</t>
  </si>
  <si>
    <t>Paukku</t>
  </si>
  <si>
    <t>ViPa</t>
  </si>
  <si>
    <t>9.</t>
  </si>
  <si>
    <t>10.</t>
  </si>
  <si>
    <t>ykköspesis</t>
  </si>
  <si>
    <t>karsintasarja</t>
  </si>
  <si>
    <t>11.</t>
  </si>
  <si>
    <t>HP</t>
  </si>
  <si>
    <t>superpesiskarsinta</t>
  </si>
  <si>
    <t>Tahko</t>
  </si>
  <si>
    <t>Tahko = Hyvinkään Tahko  (1915)</t>
  </si>
  <si>
    <t>Paukku = Hämeenlinnan Paukku  (1961)</t>
  </si>
  <si>
    <t>ViPa = Vihdin Pallo  (1967)</t>
  </si>
  <si>
    <t>HP = Haminan Palloilijat  (1928)</t>
  </si>
  <si>
    <t>ENSIMMÄISET</t>
  </si>
  <si>
    <t>Ottelu</t>
  </si>
  <si>
    <t>1.  ottelu</t>
  </si>
  <si>
    <t>Lyöty juoksu</t>
  </si>
  <si>
    <t>Tuotu juoksu</t>
  </si>
  <si>
    <t>Kunnari</t>
  </si>
  <si>
    <t>14.08. 2002  Fera - Paukku  2-0  (6-1, 3-0)</t>
  </si>
  <si>
    <t xml:space="preserve">  19 v   3 kk 15 pv</t>
  </si>
  <si>
    <t>3.  ottelu</t>
  </si>
  <si>
    <t>24.08. 2002  KiPa - Paukku  0-2  (4-5, 0-5)</t>
  </si>
  <si>
    <t xml:space="preserve">  19 v   3 kk 25 pv</t>
  </si>
  <si>
    <t>7.  ottelu</t>
  </si>
  <si>
    <t>07.09. 2002  Paukku - IK  2-0  (7-2, 7-3)</t>
  </si>
  <si>
    <t xml:space="preserve">  19 v   4 kk   8 pv</t>
  </si>
  <si>
    <t>20.  ottelu</t>
  </si>
  <si>
    <t>06.07. 2003  Paukku - Lippo  2-1  (19-2, 5-10, 1-0)</t>
  </si>
  <si>
    <t xml:space="preserve">  20 v   2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</si>
</sst>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2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2000</v>
      </c>
      <c r="C4" s="64"/>
      <c r="D4" s="65" t="s">
        <v>46</v>
      </c>
      <c r="E4" s="64"/>
      <c r="F4" s="66" t="s">
        <v>41</v>
      </c>
      <c r="G4" s="69"/>
      <c r="H4" s="63"/>
      <c r="I4" s="64"/>
      <c r="J4" s="64"/>
      <c r="K4" s="64"/>
      <c r="L4" s="64"/>
      <c r="M4" s="64"/>
      <c r="N4" s="6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2001</v>
      </c>
      <c r="C5" s="27"/>
      <c r="D5" s="41"/>
      <c r="E5" s="27"/>
      <c r="F5" s="27"/>
      <c r="G5" s="27"/>
      <c r="H5" s="42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2002</v>
      </c>
      <c r="C6" s="64"/>
      <c r="D6" s="65" t="s">
        <v>37</v>
      </c>
      <c r="E6" s="64"/>
      <c r="F6" s="66" t="s">
        <v>41</v>
      </c>
      <c r="G6" s="69"/>
      <c r="H6" s="63"/>
      <c r="I6" s="64"/>
      <c r="J6" s="64"/>
      <c r="K6" s="64"/>
      <c r="L6" s="64"/>
      <c r="M6" s="64"/>
      <c r="N6" s="64"/>
      <c r="O6" s="25"/>
      <c r="P6" s="27"/>
      <c r="Q6" s="27"/>
      <c r="R6" s="27"/>
      <c r="S6" s="27"/>
      <c r="T6" s="27"/>
      <c r="U6" s="30">
        <v>7</v>
      </c>
      <c r="V6" s="30">
        <v>0</v>
      </c>
      <c r="W6" s="30">
        <v>1</v>
      </c>
      <c r="X6" s="30">
        <v>4</v>
      </c>
      <c r="Y6" s="30">
        <v>16</v>
      </c>
      <c r="Z6" s="27"/>
      <c r="AA6" s="27"/>
      <c r="AB6" s="27"/>
      <c r="AC6" s="27"/>
      <c r="AD6" s="27"/>
      <c r="AE6" s="27"/>
      <c r="AF6" s="67" t="s">
        <v>42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 t="s">
        <v>39</v>
      </c>
      <c r="D7" s="41" t="s">
        <v>37</v>
      </c>
      <c r="E7" s="27">
        <v>20</v>
      </c>
      <c r="F7" s="27">
        <v>1</v>
      </c>
      <c r="G7" s="27">
        <v>3</v>
      </c>
      <c r="H7" s="27">
        <v>8</v>
      </c>
      <c r="I7" s="27">
        <v>34</v>
      </c>
      <c r="J7" s="27">
        <v>18</v>
      </c>
      <c r="K7" s="27">
        <v>10</v>
      </c>
      <c r="L7" s="27">
        <v>2</v>
      </c>
      <c r="M7" s="27">
        <f>PRODUCT(F7+G7)</f>
        <v>4</v>
      </c>
      <c r="N7" s="68">
        <v>0.35799999999999998</v>
      </c>
      <c r="O7" s="25">
        <f>PRODUCT(I7/N7)</f>
        <v>94.97206703910615</v>
      </c>
      <c r="P7" s="27"/>
      <c r="Q7" s="27"/>
      <c r="R7" s="27"/>
      <c r="S7" s="27"/>
      <c r="T7" s="27"/>
      <c r="U7" s="30">
        <v>6</v>
      </c>
      <c r="V7" s="30">
        <v>0</v>
      </c>
      <c r="W7" s="30">
        <v>2</v>
      </c>
      <c r="X7" s="30">
        <v>8</v>
      </c>
      <c r="Y7" s="30">
        <v>27</v>
      </c>
      <c r="Z7" s="27"/>
      <c r="AA7" s="27"/>
      <c r="AB7" s="27"/>
      <c r="AC7" s="27"/>
      <c r="AD7" s="27"/>
      <c r="AE7" s="27"/>
      <c r="AF7" s="67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27" t="s">
        <v>40</v>
      </c>
      <c r="D8" s="41" t="s">
        <v>38</v>
      </c>
      <c r="E8" s="27">
        <v>20</v>
      </c>
      <c r="F8" s="27">
        <v>0</v>
      </c>
      <c r="G8" s="27">
        <v>2</v>
      </c>
      <c r="H8" s="27">
        <v>9</v>
      </c>
      <c r="I8" s="27">
        <v>53</v>
      </c>
      <c r="J8" s="27">
        <v>38</v>
      </c>
      <c r="K8" s="27">
        <v>9</v>
      </c>
      <c r="L8" s="27">
        <v>4</v>
      </c>
      <c r="M8" s="27">
        <f>PRODUCT(F8+G8)</f>
        <v>2</v>
      </c>
      <c r="N8" s="29">
        <v>0.46100000000000002</v>
      </c>
      <c r="O8" s="25">
        <f>PRODUCT(I8/N8)</f>
        <v>114.96746203904554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4">
        <v>2005</v>
      </c>
      <c r="C9" s="64"/>
      <c r="D9" s="65" t="s">
        <v>37</v>
      </c>
      <c r="E9" s="64"/>
      <c r="F9" s="66" t="s">
        <v>41</v>
      </c>
      <c r="G9" s="69"/>
      <c r="H9" s="63"/>
      <c r="I9" s="64"/>
      <c r="J9" s="64"/>
      <c r="K9" s="64"/>
      <c r="L9" s="64"/>
      <c r="M9" s="64"/>
      <c r="N9" s="64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4">
        <v>2006</v>
      </c>
      <c r="C10" s="64"/>
      <c r="D10" s="65" t="s">
        <v>37</v>
      </c>
      <c r="E10" s="64"/>
      <c r="F10" s="66" t="s">
        <v>41</v>
      </c>
      <c r="G10" s="69"/>
      <c r="H10" s="63"/>
      <c r="I10" s="64"/>
      <c r="J10" s="64"/>
      <c r="K10" s="64"/>
      <c r="L10" s="64"/>
      <c r="M10" s="64"/>
      <c r="N10" s="64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27" t="s">
        <v>43</v>
      </c>
      <c r="D11" s="41" t="s">
        <v>44</v>
      </c>
      <c r="E11" s="27">
        <v>15</v>
      </c>
      <c r="F11" s="27">
        <v>0</v>
      </c>
      <c r="G11" s="27">
        <v>1</v>
      </c>
      <c r="H11" s="27">
        <v>5</v>
      </c>
      <c r="I11" s="27">
        <v>44</v>
      </c>
      <c r="J11" s="27">
        <v>15</v>
      </c>
      <c r="K11" s="27">
        <v>19</v>
      </c>
      <c r="L11" s="27">
        <v>9</v>
      </c>
      <c r="M11" s="27">
        <f>PRODUCT(F11+G11)</f>
        <v>1</v>
      </c>
      <c r="N11" s="29">
        <v>0.47299999999999998</v>
      </c>
      <c r="O11" s="25">
        <f>PRODUCT(I11/N11)</f>
        <v>93.023255813953497</v>
      </c>
      <c r="P11" s="27"/>
      <c r="Q11" s="27"/>
      <c r="R11" s="27"/>
      <c r="S11" s="27"/>
      <c r="T11" s="27"/>
      <c r="U11" s="30">
        <v>3</v>
      </c>
      <c r="V11" s="30">
        <v>0</v>
      </c>
      <c r="W11" s="30">
        <v>0</v>
      </c>
      <c r="X11" s="30">
        <v>2</v>
      </c>
      <c r="Y11" s="30">
        <v>7</v>
      </c>
      <c r="Z11" s="27"/>
      <c r="AA11" s="27"/>
      <c r="AB11" s="27"/>
      <c r="AC11" s="27"/>
      <c r="AD11" s="27"/>
      <c r="AE11" s="27"/>
      <c r="AF11" s="67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55</v>
      </c>
      <c r="F12" s="19">
        <f t="shared" si="0"/>
        <v>1</v>
      </c>
      <c r="G12" s="19">
        <f t="shared" si="0"/>
        <v>6</v>
      </c>
      <c r="H12" s="19">
        <f t="shared" si="0"/>
        <v>22</v>
      </c>
      <c r="I12" s="19">
        <f t="shared" si="0"/>
        <v>131</v>
      </c>
      <c r="J12" s="19">
        <f t="shared" si="0"/>
        <v>71</v>
      </c>
      <c r="K12" s="19">
        <f t="shared" si="0"/>
        <v>38</v>
      </c>
      <c r="L12" s="19">
        <f t="shared" si="0"/>
        <v>15</v>
      </c>
      <c r="M12" s="19">
        <f t="shared" si="0"/>
        <v>7</v>
      </c>
      <c r="N12" s="31">
        <f>PRODUCT(I12/O12)</f>
        <v>0.43239634216675599</v>
      </c>
      <c r="O12" s="32">
        <f t="shared" ref="O12:AE12" si="1">SUM(O4:O11)</f>
        <v>302.96278489210516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16</v>
      </c>
      <c r="V12" s="19">
        <f t="shared" si="1"/>
        <v>0</v>
      </c>
      <c r="W12" s="19">
        <f t="shared" si="1"/>
        <v>3</v>
      </c>
      <c r="X12" s="19">
        <f t="shared" si="1"/>
        <v>14</v>
      </c>
      <c r="Y12" s="19">
        <f t="shared" si="1"/>
        <v>50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88.666666666666671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51</v>
      </c>
      <c r="Q15" s="13"/>
      <c r="R15" s="13"/>
      <c r="S15" s="13"/>
      <c r="T15" s="71"/>
      <c r="U15" s="71"/>
      <c r="V15" s="71"/>
      <c r="W15" s="71"/>
      <c r="X15" s="71"/>
      <c r="Y15" s="13"/>
      <c r="Z15" s="13"/>
      <c r="AA15" s="13"/>
      <c r="AB15" s="13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3"/>
      <c r="E16" s="27">
        <f>PRODUCT(E12)</f>
        <v>55</v>
      </c>
      <c r="F16" s="27">
        <f>PRODUCT(F12)</f>
        <v>1</v>
      </c>
      <c r="G16" s="27">
        <f>PRODUCT(G12)</f>
        <v>6</v>
      </c>
      <c r="H16" s="27">
        <f>PRODUCT(H12)</f>
        <v>22</v>
      </c>
      <c r="I16" s="27">
        <f>PRODUCT(I12)</f>
        <v>131</v>
      </c>
      <c r="J16" s="1"/>
      <c r="K16" s="44">
        <f>PRODUCT((F16+G16)/E16)</f>
        <v>0.12727272727272726</v>
      </c>
      <c r="L16" s="44">
        <f>PRODUCT(H16/E16)</f>
        <v>0.4</v>
      </c>
      <c r="M16" s="44">
        <f>PRODUCT(I16/E16)</f>
        <v>2.3818181818181818</v>
      </c>
      <c r="N16" s="29">
        <f>PRODUCT(N12)</f>
        <v>0.43239634216675599</v>
      </c>
      <c r="O16" s="25">
        <f>PRODUCT(O12)</f>
        <v>302.96278489210516</v>
      </c>
      <c r="P16" s="72" t="s">
        <v>52</v>
      </c>
      <c r="Q16" s="73"/>
      <c r="R16" s="73"/>
      <c r="S16" s="74" t="s">
        <v>57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 t="s">
        <v>53</v>
      </c>
      <c r="AE16" s="75"/>
      <c r="AF16" s="76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5" t="s">
        <v>18</v>
      </c>
      <c r="C17" s="46"/>
      <c r="D17" s="47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70">
        <v>0</v>
      </c>
      <c r="P17" s="77" t="s">
        <v>54</v>
      </c>
      <c r="Q17" s="78"/>
      <c r="R17" s="78"/>
      <c r="S17" s="79" t="s">
        <v>63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62</v>
      </c>
      <c r="AE17" s="80"/>
      <c r="AF17" s="81" t="s">
        <v>64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8" t="s">
        <v>19</v>
      </c>
      <c r="C18" s="49"/>
      <c r="D18" s="50"/>
      <c r="E18" s="30">
        <f>PRODUCT(U12)</f>
        <v>16</v>
      </c>
      <c r="F18" s="30">
        <f>PRODUCT(V12)</f>
        <v>0</v>
      </c>
      <c r="G18" s="30">
        <f>PRODUCT(W12)</f>
        <v>3</v>
      </c>
      <c r="H18" s="30">
        <f>PRODUCT(X12)</f>
        <v>14</v>
      </c>
      <c r="I18" s="30">
        <f>PRODUCT(Y12)</f>
        <v>50</v>
      </c>
      <c r="J18" s="1"/>
      <c r="K18" s="51">
        <f>PRODUCT((F18+G18)/E18)</f>
        <v>0.1875</v>
      </c>
      <c r="L18" s="51">
        <f>PRODUCT(H18/E18)</f>
        <v>0.875</v>
      </c>
      <c r="M18" s="51">
        <f>PRODUCT(I18/E18)</f>
        <v>3.125</v>
      </c>
      <c r="N18" s="52">
        <f>PRODUCT(I18/O18)</f>
        <v>0.52083333333333337</v>
      </c>
      <c r="O18" s="25">
        <v>96</v>
      </c>
      <c r="P18" s="77" t="s">
        <v>55</v>
      </c>
      <c r="Q18" s="78"/>
      <c r="R18" s="78"/>
      <c r="S18" s="79" t="s">
        <v>60</v>
      </c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 t="s">
        <v>59</v>
      </c>
      <c r="AE18" s="80"/>
      <c r="AF18" s="81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3" t="s">
        <v>20</v>
      </c>
      <c r="C19" s="54"/>
      <c r="D19" s="55"/>
      <c r="E19" s="19">
        <f>SUM(E16:E18)</f>
        <v>71</v>
      </c>
      <c r="F19" s="19">
        <f>SUM(F16:F18)</f>
        <v>1</v>
      </c>
      <c r="G19" s="19">
        <f>SUM(G16:G18)</f>
        <v>9</v>
      </c>
      <c r="H19" s="19">
        <f>SUM(H16:H18)</f>
        <v>36</v>
      </c>
      <c r="I19" s="19">
        <f>SUM(I16:I18)</f>
        <v>181</v>
      </c>
      <c r="J19" s="1"/>
      <c r="K19" s="56">
        <f>PRODUCT((F19+G19)/E19)</f>
        <v>0.14084507042253522</v>
      </c>
      <c r="L19" s="56">
        <f>PRODUCT(H19/E19)</f>
        <v>0.50704225352112675</v>
      </c>
      <c r="M19" s="56">
        <f>PRODUCT(I19/E19)</f>
        <v>2.5492957746478875</v>
      </c>
      <c r="N19" s="31">
        <f>PRODUCT(I19/O19)</f>
        <v>0.45367640004054349</v>
      </c>
      <c r="O19" s="25">
        <f>SUM(O16:O18)</f>
        <v>398.96278489210516</v>
      </c>
      <c r="P19" s="82" t="s">
        <v>56</v>
      </c>
      <c r="Q19" s="83"/>
      <c r="R19" s="83"/>
      <c r="S19" s="84" t="s">
        <v>66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 t="s">
        <v>65</v>
      </c>
      <c r="AE19" s="85"/>
      <c r="AF19" s="86" t="s">
        <v>67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47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48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49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50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8"/>
      <c r="N26" s="5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2019-01-30T11:09:15Z</dcterms:modified>
</cp:coreProperties>
</file>